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5200" windowHeight="10480" activeTab="0"/>
  </bookViews>
  <sheets>
    <sheet name="Killchain" sheetId="1" r:id="rId1"/>
    <sheet name="Russian Roulette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<sst xmlns="http://schemas.openxmlformats.org/spreadsheetml/2006/main" count="39" uniqueCount="30">
  <si>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Link #</t>
  </si>
  <si>
    <t>Description</t>
  </si>
  <si>
    <t>Hit Probability</t>
  </si>
  <si>
    <t>Launch or Missile Failure</t>
  </si>
  <si>
    <t>Seeker Chooses Towed Decoy</t>
  </si>
  <si>
    <t>Aircraft Out-Manoeuvres Missile</t>
  </si>
  <si>
    <t>Search and Track Radar Jammed</t>
  </si>
  <si>
    <t>Guidance Link Jammed</t>
  </si>
  <si>
    <t>Seeker Head Jammed or Diverted</t>
  </si>
  <si>
    <t>Fuse or Warhead Failure</t>
  </si>
  <si>
    <t>PROBABILITY OF A BVR MISSILE KILL:</t>
  </si>
  <si>
    <t>PROBABILITY OF A WVR MISSILE KILL:</t>
  </si>
  <si>
    <t>Directional Infrared Countermeasures Effective</t>
  </si>
  <si>
    <t>Likelihood of Failure</t>
  </si>
  <si>
    <t>Active Missile Confirmed on Launch Rail</t>
  </si>
  <si>
    <t>Russian Roulette</t>
  </si>
  <si>
    <t>Play</t>
  </si>
  <si>
    <t>Player is Alive At the Start</t>
  </si>
  <si>
    <t>Chance of a Misfire</t>
  </si>
  <si>
    <t>Likelihood of a Firing</t>
  </si>
  <si>
    <t>Chance of Not Selecting A Round</t>
  </si>
  <si>
    <t>Chance of Selecting a Round</t>
  </si>
  <si>
    <t>Cumulative Chance of Surviving</t>
  </si>
  <si>
    <t>Chance of Surviving Infinite Plays</t>
  </si>
  <si>
    <t>BEYOND VISUAL RANGE RADAR MISSILE</t>
  </si>
  <si>
    <t>WITHIN VISUAL RANGE INFRA-RED MISSILE</t>
  </si>
  <si>
    <t>Chaff or Decoys Seduce the Seeker</t>
  </si>
  <si>
    <t>Flare or Decoys Seduce the Seeker</t>
  </si>
  <si>
    <t>KILL-CHAIN ANALYST</t>
  </si>
  <si>
    <t>© 2009, Chris Mills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</si>
</sst>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9" fontId="1" fillId="0" borderId="18" xfId="21" applyFont="1" applyBorder="1" applyAlignment="1">
      <alignment horizontal="center"/>
    </xf>
    <xf numFmtId="9" fontId="1" fillId="0" borderId="3" xfId="21" applyFont="1" applyBorder="1" applyAlignment="1">
      <alignment horizontal="center"/>
    </xf>
    <xf numFmtId="9" fontId="1" fillId="0" borderId="14" xfId="2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166" fontId="5" fillId="0" borderId="21" xfId="21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26" sqref="B26"/>
    </sheetView>
  </sheetViews>
  <sheetFormatPr defaultColWidth="8.8515625" defaultRowHeight="12.75"/>
  <cols>
    <col min="1" max="1" width="9.140625" style="1" customWidth="1"/>
    <col min="2" max="2" width="42.140625" style="0" customWidth="1"/>
    <col min="3" max="4" width="14.7109375" style="1" customWidth="1"/>
  </cols>
  <sheetData>
    <row r="1" spans="1:4" ht="42.75" thickBot="1">
      <c r="A1" s="40" t="s">
        <v>28</v>
      </c>
      <c r="B1" s="41"/>
      <c r="C1" s="41"/>
      <c r="D1" s="42"/>
    </row>
    <row r="2" spans="1:4" ht="21.75" thickBot="1">
      <c r="A2" s="35" t="s">
        <v>24</v>
      </c>
      <c r="B2" s="36"/>
      <c r="C2" s="36"/>
      <c r="D2" s="37"/>
    </row>
    <row r="3" spans="1:4" ht="30.75" thickBot="1">
      <c r="A3" s="16" t="s">
        <v>0</v>
      </c>
      <c r="B3" s="15" t="s">
        <v>1</v>
      </c>
      <c r="C3" s="15" t="s">
        <v>13</v>
      </c>
      <c r="D3" s="17" t="s">
        <v>2</v>
      </c>
    </row>
    <row r="4" spans="1:4" ht="12">
      <c r="A4" s="7">
        <v>1</v>
      </c>
      <c r="B4" s="8" t="s">
        <v>14</v>
      </c>
      <c r="C4" s="9">
        <v>0.001</v>
      </c>
      <c r="D4" s="10">
        <f>(1-C4)</f>
        <v>0.999</v>
      </c>
    </row>
    <row r="5" spans="1:4" ht="12">
      <c r="A5" s="4">
        <f>+A4+1</f>
        <v>2</v>
      </c>
      <c r="B5" s="2" t="s">
        <v>6</v>
      </c>
      <c r="C5" s="3">
        <v>0.05</v>
      </c>
      <c r="D5" s="5">
        <f>D4*(1-C5)</f>
        <v>0.94905</v>
      </c>
    </row>
    <row r="6" spans="1:4" ht="12">
      <c r="A6" s="4">
        <f aca="true" t="shared" si="0" ref="A6:A12">+A5+1</f>
        <v>3</v>
      </c>
      <c r="B6" s="2" t="s">
        <v>3</v>
      </c>
      <c r="C6" s="3">
        <v>0.05</v>
      </c>
      <c r="D6" s="5">
        <f>D5*(1-C6)</f>
        <v>0.9015974999999999</v>
      </c>
    </row>
    <row r="7" spans="1:4" ht="12">
      <c r="A7" s="4">
        <f t="shared" si="0"/>
        <v>4</v>
      </c>
      <c r="B7" s="2" t="s">
        <v>7</v>
      </c>
      <c r="C7" s="3">
        <v>0.03</v>
      </c>
      <c r="D7" s="5">
        <f aca="true" t="shared" si="1" ref="D7:D12">D6*(1-C7)</f>
        <v>0.874549575</v>
      </c>
    </row>
    <row r="8" spans="1:4" ht="12">
      <c r="A8" s="4">
        <f t="shared" si="0"/>
        <v>5</v>
      </c>
      <c r="B8" s="2" t="s">
        <v>8</v>
      </c>
      <c r="C8" s="3">
        <v>0.3</v>
      </c>
      <c r="D8" s="5">
        <f t="shared" si="1"/>
        <v>0.6121847024999999</v>
      </c>
    </row>
    <row r="9" spans="1:4" ht="12">
      <c r="A9" s="4">
        <f t="shared" si="0"/>
        <v>6</v>
      </c>
      <c r="B9" s="2" t="s">
        <v>26</v>
      </c>
      <c r="C9" s="3">
        <v>0.05</v>
      </c>
      <c r="D9" s="5">
        <f t="shared" si="1"/>
        <v>0.5815754673749999</v>
      </c>
    </row>
    <row r="10" spans="1:4" ht="12">
      <c r="A10" s="4">
        <f t="shared" si="0"/>
        <v>7</v>
      </c>
      <c r="B10" s="2" t="s">
        <v>4</v>
      </c>
      <c r="C10" s="3">
        <v>0.5</v>
      </c>
      <c r="D10" s="5">
        <f t="shared" si="1"/>
        <v>0.29078773368749994</v>
      </c>
    </row>
    <row r="11" spans="1:4" ht="12">
      <c r="A11" s="4">
        <f t="shared" si="0"/>
        <v>8</v>
      </c>
      <c r="B11" s="2" t="s">
        <v>5</v>
      </c>
      <c r="C11" s="3">
        <v>0.4</v>
      </c>
      <c r="D11" s="5">
        <f t="shared" si="1"/>
        <v>0.17447264021249995</v>
      </c>
    </row>
    <row r="12" spans="1:4" ht="12.75" thickBot="1">
      <c r="A12" s="11">
        <f t="shared" si="0"/>
        <v>9</v>
      </c>
      <c r="B12" s="12" t="s">
        <v>9</v>
      </c>
      <c r="C12" s="13">
        <v>0.02</v>
      </c>
      <c r="D12" s="14">
        <f t="shared" si="1"/>
        <v>0.17098318740824994</v>
      </c>
    </row>
    <row r="13" spans="1:4" ht="18.75" thickBot="1">
      <c r="A13" s="31" t="s">
        <v>10</v>
      </c>
      <c r="B13" s="32"/>
      <c r="C13" s="33"/>
      <c r="D13" s="34">
        <f>D12</f>
        <v>0.17098318740824994</v>
      </c>
    </row>
    <row r="14" spans="1:4" ht="21.75" thickBot="1">
      <c r="A14" s="35" t="s">
        <v>25</v>
      </c>
      <c r="B14" s="36"/>
      <c r="C14" s="36"/>
      <c r="D14" s="37"/>
    </row>
    <row r="15" spans="1:4" ht="30.75" thickBot="1">
      <c r="A15" s="16" t="s">
        <v>0</v>
      </c>
      <c r="B15" s="15" t="s">
        <v>1</v>
      </c>
      <c r="C15" s="15" t="s">
        <v>13</v>
      </c>
      <c r="D15" s="17" t="s">
        <v>2</v>
      </c>
    </row>
    <row r="16" spans="1:4" ht="12">
      <c r="A16" s="7">
        <v>1</v>
      </c>
      <c r="B16" s="8" t="s">
        <v>14</v>
      </c>
      <c r="C16" s="9">
        <v>0.001</v>
      </c>
      <c r="D16" s="10">
        <f>(1-C16)</f>
        <v>0.999</v>
      </c>
    </row>
    <row r="17" spans="1:4" ht="12">
      <c r="A17" s="4">
        <f aca="true" t="shared" si="2" ref="A17:A22">+A16+1</f>
        <v>2</v>
      </c>
      <c r="B17" s="2" t="s">
        <v>3</v>
      </c>
      <c r="C17" s="3">
        <v>0.03</v>
      </c>
      <c r="D17" s="5">
        <f aca="true" t="shared" si="3" ref="D17:D22">D16*(1-C17)</f>
        <v>0.96903</v>
      </c>
    </row>
    <row r="18" spans="1:4" ht="12">
      <c r="A18" s="4">
        <f t="shared" si="2"/>
        <v>3</v>
      </c>
      <c r="B18" s="2" t="s">
        <v>12</v>
      </c>
      <c r="C18" s="3">
        <v>0.5</v>
      </c>
      <c r="D18" s="5">
        <f t="shared" si="3"/>
        <v>0.484515</v>
      </c>
    </row>
    <row r="19" spans="1:4" ht="12">
      <c r="A19" s="4">
        <f t="shared" si="2"/>
        <v>4</v>
      </c>
      <c r="B19" s="2" t="s">
        <v>27</v>
      </c>
      <c r="C19" s="3">
        <v>0.05</v>
      </c>
      <c r="D19" s="5">
        <f t="shared" si="3"/>
        <v>0.4602892499999999</v>
      </c>
    </row>
    <row r="20" spans="1:4" ht="12">
      <c r="A20" s="4">
        <f t="shared" si="2"/>
        <v>5</v>
      </c>
      <c r="B20" s="2" t="s">
        <v>4</v>
      </c>
      <c r="C20" s="3">
        <v>0</v>
      </c>
      <c r="D20" s="5">
        <f t="shared" si="3"/>
        <v>0.4602892499999999</v>
      </c>
    </row>
    <row r="21" spans="1:4" ht="12">
      <c r="A21" s="4">
        <f t="shared" si="2"/>
        <v>6</v>
      </c>
      <c r="B21" s="2" t="s">
        <v>5</v>
      </c>
      <c r="C21" s="3">
        <v>0.1</v>
      </c>
      <c r="D21" s="5">
        <f t="shared" si="3"/>
        <v>0.41426032499999993</v>
      </c>
    </row>
    <row r="22" spans="1:4" ht="12.75" thickBot="1">
      <c r="A22" s="4">
        <f t="shared" si="2"/>
        <v>7</v>
      </c>
      <c r="B22" s="12" t="s">
        <v>9</v>
      </c>
      <c r="C22" s="13">
        <v>0.1</v>
      </c>
      <c r="D22" s="14">
        <f t="shared" si="3"/>
        <v>0.37283429249999994</v>
      </c>
    </row>
    <row r="23" spans="1:4" ht="18.75" thickBot="1">
      <c r="A23" s="38" t="s">
        <v>11</v>
      </c>
      <c r="B23" s="39"/>
      <c r="C23" s="39"/>
      <c r="D23" s="34">
        <f>D22</f>
        <v>0.37283429249999994</v>
      </c>
    </row>
    <row r="25" ht="12">
      <c r="B25" t="s">
        <v>29</v>
      </c>
    </row>
  </sheetData>
  <mergeCells count="4">
    <mergeCell ref="A14:D14"/>
    <mergeCell ref="A23:C23"/>
    <mergeCell ref="A1:D1"/>
    <mergeCell ref="A2:D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D1"/>
    </sheetView>
  </sheetViews>
  <sheetFormatPr defaultColWidth="8.8515625" defaultRowHeight="12.75"/>
  <cols>
    <col min="1" max="1" width="10.421875" style="0" customWidth="1"/>
    <col min="2" max="4" width="15.7109375" style="0" customWidth="1"/>
  </cols>
  <sheetData>
    <row r="1" spans="1:4" ht="27" thickBot="1">
      <c r="A1" s="43" t="s">
        <v>15</v>
      </c>
      <c r="B1" s="44"/>
      <c r="C1" s="44"/>
      <c r="D1" s="45"/>
    </row>
    <row r="2" spans="1:4" ht="15">
      <c r="A2" s="46" t="s">
        <v>17</v>
      </c>
      <c r="B2" s="47"/>
      <c r="C2" s="47"/>
      <c r="D2" s="30">
        <v>1</v>
      </c>
    </row>
    <row r="3" spans="1:4" ht="15">
      <c r="A3" s="48" t="s">
        <v>18</v>
      </c>
      <c r="B3" s="49"/>
      <c r="C3" s="49"/>
      <c r="D3" s="19">
        <v>0.05</v>
      </c>
    </row>
    <row r="4" spans="1:4" ht="15">
      <c r="A4" s="48" t="s">
        <v>19</v>
      </c>
      <c r="B4" s="49"/>
      <c r="C4" s="49"/>
      <c r="D4" s="19">
        <f>1-D3</f>
        <v>0.95</v>
      </c>
    </row>
    <row r="5" spans="1:4" ht="15.75" thickBot="1">
      <c r="A5" s="50" t="s">
        <v>23</v>
      </c>
      <c r="B5" s="51"/>
      <c r="C5" s="51"/>
      <c r="D5" s="20">
        <f>(1-D4)</f>
        <v>0.050000000000000044</v>
      </c>
    </row>
    <row r="6" spans="1:4" ht="36.75" thickBot="1">
      <c r="A6" s="21" t="s">
        <v>16</v>
      </c>
      <c r="B6" s="22" t="s">
        <v>21</v>
      </c>
      <c r="C6" s="22" t="s">
        <v>20</v>
      </c>
      <c r="D6" s="23" t="s">
        <v>22</v>
      </c>
    </row>
    <row r="7" spans="1:4" ht="12">
      <c r="A7" s="24">
        <v>1</v>
      </c>
      <c r="B7" s="25">
        <f>1/6</f>
        <v>0.16666666666666666</v>
      </c>
      <c r="C7" s="25">
        <f>1-B7</f>
        <v>0.8333333333333334</v>
      </c>
      <c r="D7" s="27">
        <f>C7/(1-D5)</f>
        <v>0.8771929824561404</v>
      </c>
    </row>
    <row r="8" spans="1:4" ht="12">
      <c r="A8" s="4">
        <v>2</v>
      </c>
      <c r="B8" s="18">
        <f aca="true" t="shared" si="0" ref="B8:B18">1/6</f>
        <v>0.16666666666666666</v>
      </c>
      <c r="C8" s="18">
        <f aca="true" t="shared" si="1" ref="C8:C18">1-B8</f>
        <v>0.8333333333333334</v>
      </c>
      <c r="D8" s="28">
        <f>D7*C8</f>
        <v>0.7309941520467838</v>
      </c>
    </row>
    <row r="9" spans="1:4" ht="12">
      <c r="A9" s="4">
        <v>3</v>
      </c>
      <c r="B9" s="18">
        <f t="shared" si="0"/>
        <v>0.16666666666666666</v>
      </c>
      <c r="C9" s="18">
        <f t="shared" si="1"/>
        <v>0.8333333333333334</v>
      </c>
      <c r="D9" s="28">
        <f aca="true" t="shared" si="2" ref="D9:D18">D8*C9</f>
        <v>0.6091617933723198</v>
      </c>
    </row>
    <row r="10" spans="1:4" ht="12">
      <c r="A10" s="4">
        <v>4</v>
      </c>
      <c r="B10" s="18">
        <f t="shared" si="0"/>
        <v>0.16666666666666666</v>
      </c>
      <c r="C10" s="18">
        <f t="shared" si="1"/>
        <v>0.8333333333333334</v>
      </c>
      <c r="D10" s="28">
        <f t="shared" si="2"/>
        <v>0.5076348278102665</v>
      </c>
    </row>
    <row r="11" spans="1:4" ht="12">
      <c r="A11" s="4">
        <v>5</v>
      </c>
      <c r="B11" s="18">
        <f t="shared" si="0"/>
        <v>0.16666666666666666</v>
      </c>
      <c r="C11" s="18">
        <f t="shared" si="1"/>
        <v>0.8333333333333334</v>
      </c>
      <c r="D11" s="28">
        <f t="shared" si="2"/>
        <v>0.42302902317522206</v>
      </c>
    </row>
    <row r="12" spans="1:4" ht="12">
      <c r="A12" s="4">
        <v>6</v>
      </c>
      <c r="B12" s="18">
        <f t="shared" si="0"/>
        <v>0.16666666666666666</v>
      </c>
      <c r="C12" s="18">
        <f t="shared" si="1"/>
        <v>0.8333333333333334</v>
      </c>
      <c r="D12" s="28">
        <f t="shared" si="2"/>
        <v>0.35252418597935176</v>
      </c>
    </row>
    <row r="13" spans="1:4" ht="12">
      <c r="A13" s="4">
        <v>7</v>
      </c>
      <c r="B13" s="18">
        <f t="shared" si="0"/>
        <v>0.16666666666666666</v>
      </c>
      <c r="C13" s="18">
        <f t="shared" si="1"/>
        <v>0.8333333333333334</v>
      </c>
      <c r="D13" s="28">
        <f t="shared" si="2"/>
        <v>0.29377015498279313</v>
      </c>
    </row>
    <row r="14" spans="1:4" ht="12">
      <c r="A14" s="4">
        <v>8</v>
      </c>
      <c r="B14" s="18">
        <f t="shared" si="0"/>
        <v>0.16666666666666666</v>
      </c>
      <c r="C14" s="18">
        <f t="shared" si="1"/>
        <v>0.8333333333333334</v>
      </c>
      <c r="D14" s="28">
        <f t="shared" si="2"/>
        <v>0.24480846248566096</v>
      </c>
    </row>
    <row r="15" spans="1:4" ht="12">
      <c r="A15" s="4">
        <v>9</v>
      </c>
      <c r="B15" s="18">
        <f t="shared" si="0"/>
        <v>0.16666666666666666</v>
      </c>
      <c r="C15" s="18">
        <f t="shared" si="1"/>
        <v>0.8333333333333334</v>
      </c>
      <c r="D15" s="28">
        <f t="shared" si="2"/>
        <v>0.20400705207138414</v>
      </c>
    </row>
    <row r="16" spans="1:4" ht="12">
      <c r="A16" s="4">
        <v>10</v>
      </c>
      <c r="B16" s="18">
        <f t="shared" si="0"/>
        <v>0.16666666666666666</v>
      </c>
      <c r="C16" s="18">
        <f t="shared" si="1"/>
        <v>0.8333333333333334</v>
      </c>
      <c r="D16" s="28">
        <f t="shared" si="2"/>
        <v>0.17000587672615347</v>
      </c>
    </row>
    <row r="17" spans="1:4" ht="12">
      <c r="A17" s="4">
        <v>11</v>
      </c>
      <c r="B17" s="18">
        <f t="shared" si="0"/>
        <v>0.16666666666666666</v>
      </c>
      <c r="C17" s="18">
        <f t="shared" si="1"/>
        <v>0.8333333333333334</v>
      </c>
      <c r="D17" s="28">
        <f t="shared" si="2"/>
        <v>0.14167156393846123</v>
      </c>
    </row>
    <row r="18" spans="1:4" ht="12.75" thickBot="1">
      <c r="A18" s="6">
        <v>12</v>
      </c>
      <c r="B18" s="26">
        <f t="shared" si="0"/>
        <v>0.16666666666666666</v>
      </c>
      <c r="C18" s="26">
        <f t="shared" si="1"/>
        <v>0.8333333333333334</v>
      </c>
      <c r="D18" s="29">
        <f t="shared" si="2"/>
        <v>0.11805963661538436</v>
      </c>
    </row>
  </sheetData>
  <mergeCells count="5">
    <mergeCell ref="A1:D1"/>
    <mergeCell ref="A2:C2"/>
    <mergeCell ref="A3:C3"/>
    <mergeCell ref="A4:C4"/>
    <mergeCell ref="A5:C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Eagle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Mills</dc:creator>
  <cp:keywords/>
  <dc:description/>
  <cp:lastModifiedBy>Carlo Kopp</cp:lastModifiedBy>
  <dcterms:created xsi:type="dcterms:W3CDTF">2009-01-26T01:38:34Z</dcterms:created>
  <dcterms:modified xsi:type="dcterms:W3CDTF">2009-01-27T08:09:03Z</dcterms:modified>
  <cp:category/>
  <cp:version/>
  <cp:contentType/>
  <cp:contentStatus/>
</cp:coreProperties>
</file>